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rinterSettings/printerSettings1.bin" ContentType="application/vnd.openxmlformats-officedocument.spreadsheetml.printerSettings"/>
  <Override PartName="/xl/drawings/drawing2.xml" ContentType="application/vnd.openxmlformats-officedocument.drawing+xml"/>
  <Override PartName="/xl/printerSettings/printerSettings2.bin" ContentType="application/vnd.openxmlformats-officedocument.spreadsheetml.printerSettings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mmutinda\Desktop\Excell task\"/>
    </mc:Choice>
  </mc:AlternateContent>
  <xr:revisionPtr revIDLastSave="0" documentId="8_{12AB3F0F-FEEB-4AE1-9914-49DF8C23E85F}" xr6:coauthVersionLast="45" xr6:coauthVersionMax="45" xr10:uidLastSave="{00000000-0000-0000-0000-000000000000}"/>
  <bookViews>
    <workbookView xWindow="-120" yWindow="-120" windowWidth="20730" windowHeight="11160" activeTab="2" xr2:uid="{00000000-000D-0000-FFFF-FFFF00000000}"/>
  </bookViews>
  <sheets>
    <sheet name="Activity List" sheetId="5" r:id="rId1"/>
    <sheet name="Project Flow" sheetId="4" r:id="rId2"/>
    <sheet name="Project Risk" sheetId="2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9" i="2" l="1"/>
  <c r="G19" i="2"/>
  <c r="H19" i="2"/>
  <c r="I19" i="2"/>
  <c r="G10" i="2"/>
  <c r="H10" i="2" s="1"/>
  <c r="G11" i="2"/>
  <c r="G12" i="2"/>
  <c r="G13" i="2"/>
  <c r="G14" i="2"/>
  <c r="H14" i="2" s="1"/>
  <c r="G15" i="2"/>
  <c r="G16" i="2"/>
  <c r="G17" i="2"/>
  <c r="H17" i="2" s="1"/>
  <c r="G18" i="2"/>
  <c r="H18" i="2" s="1"/>
  <c r="G9" i="2"/>
  <c r="H9" i="2" s="1"/>
  <c r="H11" i="2"/>
  <c r="H12" i="2"/>
  <c r="H13" i="2"/>
  <c r="H15" i="2"/>
  <c r="H16" i="2"/>
  <c r="F10" i="2"/>
  <c r="F11" i="2"/>
  <c r="F12" i="2"/>
  <c r="F13" i="2"/>
  <c r="F14" i="2"/>
  <c r="F15" i="2"/>
  <c r="F16" i="2"/>
  <c r="F17" i="2"/>
  <c r="F18" i="2"/>
  <c r="F9" i="2"/>
</calcChain>
</file>

<file path=xl/sharedStrings.xml><?xml version="1.0" encoding="utf-8"?>
<sst xmlns="http://schemas.openxmlformats.org/spreadsheetml/2006/main" count="128" uniqueCount="95">
  <si>
    <t>Activity</t>
  </si>
  <si>
    <t>Slack</t>
  </si>
  <si>
    <t>B</t>
  </si>
  <si>
    <t>C</t>
  </si>
  <si>
    <t>A</t>
  </si>
  <si>
    <t>E</t>
  </si>
  <si>
    <t>D</t>
  </si>
  <si>
    <t>F</t>
  </si>
  <si>
    <t>G</t>
  </si>
  <si>
    <t>H</t>
  </si>
  <si>
    <t>I</t>
  </si>
  <si>
    <t>J</t>
  </si>
  <si>
    <t>Optimistic (a)</t>
  </si>
  <si>
    <t>Most Probable (m)</t>
  </si>
  <si>
    <t>Pessimistic (b)</t>
  </si>
  <si>
    <t>Path variance=</t>
  </si>
  <si>
    <t>Path StDev=</t>
  </si>
  <si>
    <t>Expected completion time=</t>
  </si>
  <si>
    <t>A-E-H-I-J</t>
  </si>
  <si>
    <t>A-C-F-J</t>
  </si>
  <si>
    <t>A-D-G-J</t>
  </si>
  <si>
    <t>B-H-I-J</t>
  </si>
  <si>
    <t>weeks</t>
  </si>
  <si>
    <t>weeks-squared</t>
  </si>
  <si>
    <t>z-score=</t>
  </si>
  <si>
    <t>Goal to complete =</t>
  </si>
  <si>
    <t>Probability to complete within Goal =</t>
  </si>
  <si>
    <t>Probability to complete Critical Path on-time =</t>
  </si>
  <si>
    <t>Earliest Start</t>
  </si>
  <si>
    <t>Earliest Finish</t>
  </si>
  <si>
    <t>Latest Start</t>
  </si>
  <si>
    <t>Latest Finish</t>
  </si>
  <si>
    <t>Note:  P = NORM.S.DIST(z-score), as Standard-Normal Distribution has a Mean=0 and StDev=1.</t>
  </si>
  <si>
    <t>Slack (weeks)</t>
  </si>
  <si>
    <t>Variance (weeks^2)</t>
  </si>
  <si>
    <t>(Hint:  Try =SUMPRODUCT(Path,Expected Completion Time)</t>
  </si>
  <si>
    <t>Expected Completion Time (weeks)</t>
  </si>
  <si>
    <t>(Hint:  Same =SUMPRODUCT as above)</t>
  </si>
  <si>
    <t>(Hint:  take the square-root of the variance.  =SQRT(x)</t>
  </si>
  <si>
    <t>Finish</t>
  </si>
  <si>
    <t>Start</t>
  </si>
  <si>
    <t>Note:  All tasks must be completed on time, not just the Critical Path.  Therefore, P(all) = P1 * P2 * P3 * P4</t>
  </si>
  <si>
    <t>Step 1:  Perform a forward pass -- computing the Earilest Start and Earliest Finish times.  Insert these in the TOP row.</t>
  </si>
  <si>
    <t>Step 2:  Perform a backward pass -- computing the Latest Finish and Latest Start times.  Insert these in the BOTTOM row.</t>
  </si>
  <si>
    <t>Step 3: Calculated the slack time for each activity.   Insert this in the YELLOW box.</t>
  </si>
  <si>
    <t>Step 4: Determine the Critical Path.</t>
  </si>
  <si>
    <t>Then, proceed to the next sheet to determine the RISK of the project.</t>
  </si>
  <si>
    <t>Questions:</t>
  </si>
  <si>
    <t>1. What is the expected completion time?</t>
  </si>
  <si>
    <t xml:space="preserve">2. Where is the Critical Path? </t>
  </si>
  <si>
    <t>(describe by the series of letter for the activities on the Crtical Path)</t>
  </si>
  <si>
    <t>Instructions:</t>
  </si>
  <si>
    <t>Complete the tables below to answer the questions to the right.</t>
  </si>
  <si>
    <r>
      <t xml:space="preserve">On critical Path?        </t>
    </r>
    <r>
      <rPr>
        <sz val="11"/>
        <color theme="1"/>
        <rFont val="Calibri"/>
        <family val="2"/>
        <scheme val="minor"/>
      </rPr>
      <t xml:space="preserve">     (Yes=1 or No=blank)</t>
    </r>
  </si>
  <si>
    <r>
      <t xml:space="preserve">Path 1      </t>
    </r>
    <r>
      <rPr>
        <sz val="11"/>
        <color theme="1"/>
        <rFont val="Calibri"/>
        <family val="2"/>
        <scheme val="minor"/>
      </rPr>
      <t xml:space="preserve">   (Yes=1 or No=blank)</t>
    </r>
  </si>
  <si>
    <r>
      <t xml:space="preserve">Path 2       </t>
    </r>
    <r>
      <rPr>
        <sz val="11"/>
        <color theme="1"/>
        <rFont val="Calibri"/>
        <family val="2"/>
        <scheme val="minor"/>
      </rPr>
      <t xml:space="preserve">  (Yes=1 or No=blank)</t>
    </r>
  </si>
  <si>
    <r>
      <t xml:space="preserve">Path 3      </t>
    </r>
    <r>
      <rPr>
        <sz val="11"/>
        <color theme="1"/>
        <rFont val="Calibri"/>
        <family val="2"/>
        <scheme val="minor"/>
      </rPr>
      <t xml:space="preserve">   (Yes=1 or No=blank)</t>
    </r>
  </si>
  <si>
    <r>
      <t xml:space="preserve">Path 4        </t>
    </r>
    <r>
      <rPr>
        <sz val="11"/>
        <color theme="1"/>
        <rFont val="Calibri"/>
        <family val="2"/>
        <scheme val="minor"/>
      </rPr>
      <t xml:space="preserve"> (Yes=1 or No=blank)</t>
    </r>
  </si>
  <si>
    <r>
      <t xml:space="preserve">Porta-Vac </t>
    </r>
    <r>
      <rPr>
        <sz val="18"/>
        <color rgb="FFC00000"/>
        <rFont val="Calibri Light"/>
        <family val="2"/>
        <scheme val="major"/>
      </rPr>
      <t>Project</t>
    </r>
  </si>
  <si>
    <t>Format</t>
  </si>
  <si>
    <t>Example</t>
  </si>
  <si>
    <t>Activity Name</t>
  </si>
  <si>
    <t>Z</t>
  </si>
  <si>
    <t>Activity Duration</t>
  </si>
  <si>
    <r>
      <t xml:space="preserve">1. What is the probability that this project will be completed </t>
    </r>
    <r>
      <rPr>
        <b/>
        <u/>
        <sz val="11"/>
        <color theme="1"/>
        <rFont val="Calibri Light"/>
        <family val="2"/>
        <scheme val="major"/>
      </rPr>
      <t>within the goal of 20 weeks</t>
    </r>
    <r>
      <rPr>
        <sz val="11"/>
        <color theme="1"/>
        <rFont val="Calibri Light"/>
        <family val="2"/>
        <scheme val="major"/>
      </rPr>
      <t>?</t>
    </r>
  </si>
  <si>
    <t>Data given by Porta-Vac                       Production Leaders</t>
  </si>
  <si>
    <t>Activity List for the PORTA-VAC Project</t>
  </si>
  <si>
    <t>Description</t>
  </si>
  <si>
    <t>Immediate Predecessor</t>
  </si>
  <si>
    <t>Develop product design</t>
  </si>
  <si>
    <t>---</t>
  </si>
  <si>
    <t>Plan market research</t>
  </si>
  <si>
    <t>Prepare routing</t>
  </si>
  <si>
    <t>Build prototype</t>
  </si>
  <si>
    <t>Prepare marketing brochure</t>
  </si>
  <si>
    <t>Prepare cost estimate</t>
  </si>
  <si>
    <t>Do preliminary design testing</t>
  </si>
  <si>
    <t>Complete Market survey</t>
  </si>
  <si>
    <t>B, E</t>
  </si>
  <si>
    <t>Prepare pricing and forecast report</t>
  </si>
  <si>
    <t>Prepare final report</t>
  </si>
  <si>
    <t>F, G, I</t>
  </si>
  <si>
    <t xml:space="preserve">Instructions: </t>
  </si>
  <si>
    <t xml:space="preserve">2.  Check the next sheet for a solution and compare your work! </t>
  </si>
  <si>
    <t>3.  Continue to the next sheet for further instructions.</t>
  </si>
  <si>
    <t>1.  Draw the PERT Diagram on a separate sheet of paper based on this Activity List.</t>
  </si>
  <si>
    <t>Probability to complete all paths by the goal =</t>
  </si>
  <si>
    <t>Hint:  Change the goal in cell D21, then paste the answers above.</t>
  </si>
  <si>
    <t>Estimated Completion Time (weeks)</t>
  </si>
  <si>
    <t>Note:  Activity Times are listed on the Activity List.</t>
  </si>
  <si>
    <r>
      <t xml:space="preserve">Instructions: </t>
    </r>
    <r>
      <rPr>
        <i/>
        <sz val="18"/>
        <rFont val="Calibri Light"/>
        <family val="2"/>
        <scheme val="major"/>
      </rPr>
      <t xml:space="preserve"> (see class notes for more details)</t>
    </r>
  </si>
  <si>
    <r>
      <t xml:space="preserve">2. What is the probability that this project will be completed faster, </t>
    </r>
    <r>
      <rPr>
        <b/>
        <u/>
        <sz val="11"/>
        <color theme="1"/>
        <rFont val="Calibri Light"/>
        <family val="2"/>
        <scheme val="major"/>
      </rPr>
      <t>within 19  weeks</t>
    </r>
    <r>
      <rPr>
        <sz val="11"/>
        <color theme="1"/>
        <rFont val="Calibri Light"/>
        <family val="2"/>
        <scheme val="major"/>
      </rPr>
      <t>?</t>
    </r>
  </si>
  <si>
    <t>(see formulas and hints in green to the right)</t>
  </si>
  <si>
    <t>32 WEEKS</t>
  </si>
  <si>
    <t>A, D &amp;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</si>
</sst>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8"/>
      <color rgb="FFC00000"/>
      <name val="Calibri Light"/>
      <family val="2"/>
      <scheme val="major"/>
    </font>
    <font>
      <i/>
      <sz val="11"/>
      <color rgb="FFC00000"/>
      <name val="Calibri"/>
      <family val="2"/>
      <scheme val="minor"/>
    </font>
    <font>
      <sz val="18"/>
      <name val="Calibri Light"/>
      <family val="2"/>
      <scheme val="major"/>
    </font>
    <font>
      <b/>
      <u/>
      <sz val="16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u/>
      <sz val="11"/>
      <color theme="1"/>
      <name val="Calibri Light"/>
      <family val="2"/>
      <scheme val="major"/>
    </font>
    <font>
      <b/>
      <i/>
      <sz val="14"/>
      <color theme="1"/>
      <name val="Calibri"/>
      <family val="2"/>
      <scheme val="minor"/>
    </font>
    <font>
      <i/>
      <sz val="11"/>
      <color theme="1"/>
      <name val="Calibri Light"/>
      <family val="2"/>
      <scheme val="major"/>
    </font>
    <font>
      <b/>
      <i/>
      <sz val="11"/>
      <color theme="1"/>
      <name val="Calibri Light"/>
      <family val="2"/>
      <scheme val="major"/>
    </font>
    <font>
      <b/>
      <i/>
      <sz val="20"/>
      <color theme="1"/>
      <name val="Calibri Light"/>
      <family val="2"/>
      <scheme val="major"/>
    </font>
    <font>
      <b/>
      <i/>
      <sz val="14"/>
      <color theme="1"/>
      <name val="Calibri Light"/>
      <family val="2"/>
      <scheme val="major"/>
    </font>
    <font>
      <b/>
      <sz val="14"/>
      <color theme="1"/>
      <name val="Calibri Light"/>
      <family val="2"/>
      <scheme val="major"/>
    </font>
    <font>
      <b/>
      <sz val="16"/>
      <color theme="1"/>
      <name val="Calibri Light"/>
      <family val="2"/>
      <scheme val="major"/>
    </font>
    <font>
      <i/>
      <sz val="18"/>
      <name val="Calibri Light"/>
      <family val="2"/>
      <scheme val="major"/>
    </font>
  </fonts>
  <fills count="12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66FF66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16" applyNumberFormat="0" applyAlignment="0" applyProtection="0"/>
    <xf numFmtId="0" fontId="1" fillId="6" borderId="17" applyNumberFormat="0" applyFont="0" applyAlignment="0" applyProtection="0"/>
    <xf numFmtId="0" fontId="9" fillId="0" borderId="0" applyNumberFormat="0" applyFill="0" applyBorder="0" applyAlignment="0" applyProtection="0"/>
    <xf numFmtId="0" fontId="1" fillId="7" borderId="0" applyNumberFormat="0" applyBorder="0" applyAlignment="0" applyProtection="0"/>
    <xf numFmtId="0" fontId="10" fillId="8" borderId="0" applyNumberFormat="0" applyBorder="0" applyAlignment="0" applyProtection="0"/>
  </cellStyleXfs>
  <cellXfs count="9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2" fillId="0" borderId="0" xfId="0" applyFont="1" applyFill="1" applyAlignment="1">
      <alignment horizontal="center" wrapText="1"/>
    </xf>
    <xf numFmtId="2" fontId="0" fillId="0" borderId="0" xfId="0" applyNumberFormat="1" applyFill="1" applyAlignment="1">
      <alignment horizontal="center"/>
    </xf>
    <xf numFmtId="0" fontId="0" fillId="0" borderId="0" xfId="0" applyFill="1"/>
    <xf numFmtId="1" fontId="0" fillId="0" borderId="0" xfId="0" applyNumberFormat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2" fillId="9" borderId="0" xfId="0" applyFont="1" applyFill="1" applyAlignment="1">
      <alignment horizontal="center" wrapText="1"/>
    </xf>
    <xf numFmtId="0" fontId="0" fillId="0" borderId="9" xfId="0" applyBorder="1" applyAlignment="1">
      <alignment horizontal="center"/>
    </xf>
    <xf numFmtId="0" fontId="0" fillId="9" borderId="9" xfId="0" applyFill="1" applyBorder="1" applyAlignment="1">
      <alignment horizontal="center"/>
    </xf>
    <xf numFmtId="0" fontId="2" fillId="0" borderId="0" xfId="0" applyFont="1"/>
    <xf numFmtId="0" fontId="12" fillId="0" borderId="0" xfId="0" applyFont="1" applyAlignment="1">
      <alignment horizontal="center"/>
    </xf>
    <xf numFmtId="0" fontId="5" fillId="0" borderId="0" xfId="2"/>
    <xf numFmtId="0" fontId="6" fillId="3" borderId="21" xfId="3" applyBorder="1" applyAlignment="1">
      <alignment horizontal="center" vertical="center" wrapText="1"/>
    </xf>
    <xf numFmtId="0" fontId="0" fillId="6" borderId="21" xfId="6" applyFont="1" applyBorder="1" applyAlignment="1">
      <alignment horizontal="center" vertical="center" wrapText="1"/>
    </xf>
    <xf numFmtId="0" fontId="6" fillId="3" borderId="21" xfId="3" applyBorder="1" applyAlignment="1">
      <alignment horizontal="center" vertical="center"/>
    </xf>
    <xf numFmtId="0" fontId="0" fillId="6" borderId="21" xfId="6" applyFont="1" applyBorder="1" applyAlignment="1">
      <alignment horizontal="center" vertical="center"/>
    </xf>
    <xf numFmtId="0" fontId="7" fillId="4" borderId="21" xfId="4" applyBorder="1" applyAlignment="1">
      <alignment horizontal="center" vertical="center" wrapText="1"/>
    </xf>
    <xf numFmtId="0" fontId="7" fillId="4" borderId="21" xfId="4" applyBorder="1" applyAlignment="1">
      <alignment horizontal="center" vertical="center"/>
    </xf>
    <xf numFmtId="0" fontId="1" fillId="7" borderId="0" xfId="8"/>
    <xf numFmtId="0" fontId="9" fillId="0" borderId="0" xfId="7"/>
    <xf numFmtId="0" fontId="15" fillId="0" borderId="0" xfId="2" applyFont="1"/>
    <xf numFmtId="0" fontId="16" fillId="0" borderId="0" xfId="0" applyFont="1"/>
    <xf numFmtId="0" fontId="17" fillId="0" borderId="0" xfId="0" applyFont="1"/>
    <xf numFmtId="0" fontId="17" fillId="0" borderId="0" xfId="0" applyFont="1" applyFill="1"/>
    <xf numFmtId="9" fontId="17" fillId="0" borderId="0" xfId="1" applyFont="1"/>
    <xf numFmtId="0" fontId="17" fillId="0" borderId="0" xfId="0" applyFont="1" applyAlignment="1">
      <alignment horizontal="right"/>
    </xf>
    <xf numFmtId="0" fontId="20" fillId="0" borderId="0" xfId="0" applyFont="1"/>
    <xf numFmtId="0" fontId="17" fillId="0" borderId="0" xfId="0" applyFont="1" applyAlignment="1">
      <alignment horizontal="center"/>
    </xf>
    <xf numFmtId="0" fontId="17" fillId="2" borderId="1" xfId="0" applyFont="1" applyFill="1" applyBorder="1"/>
    <xf numFmtId="0" fontId="17" fillId="2" borderId="2" xfId="0" applyFont="1" applyFill="1" applyBorder="1"/>
    <xf numFmtId="0" fontId="17" fillId="2" borderId="3" xfId="0" applyFont="1" applyFill="1" applyBorder="1"/>
    <xf numFmtId="0" fontId="17" fillId="2" borderId="7" xfId="0" applyFont="1" applyFill="1" applyBorder="1"/>
    <xf numFmtId="0" fontId="21" fillId="2" borderId="0" xfId="0" applyFont="1" applyFill="1" applyBorder="1" applyAlignment="1">
      <alignment horizontal="right"/>
    </xf>
    <xf numFmtId="0" fontId="21" fillId="2" borderId="0" xfId="0" applyFont="1" applyFill="1" applyBorder="1" applyAlignment="1">
      <alignment horizontal="center"/>
    </xf>
    <xf numFmtId="0" fontId="21" fillId="2" borderId="8" xfId="0" applyFont="1" applyFill="1" applyBorder="1"/>
    <xf numFmtId="0" fontId="17" fillId="2" borderId="4" xfId="0" applyFont="1" applyFill="1" applyBorder="1"/>
    <xf numFmtId="0" fontId="17" fillId="2" borderId="5" xfId="0" applyFont="1" applyFill="1" applyBorder="1"/>
    <xf numFmtId="0" fontId="17" fillId="2" borderId="6" xfId="0" applyFont="1" applyFill="1" applyBorder="1"/>
    <xf numFmtId="0" fontId="0" fillId="10" borderId="9" xfId="0" applyFill="1" applyBorder="1" applyAlignment="1">
      <alignment horizontal="center"/>
    </xf>
    <xf numFmtId="2" fontId="0" fillId="10" borderId="9" xfId="0" applyNumberFormat="1" applyFill="1" applyBorder="1" applyAlignment="1">
      <alignment horizontal="center"/>
    </xf>
    <xf numFmtId="1" fontId="0" fillId="10" borderId="9" xfId="0" applyNumberFormat="1" applyFill="1" applyBorder="1" applyAlignment="1">
      <alignment horizontal="center"/>
    </xf>
    <xf numFmtId="0" fontId="0" fillId="10" borderId="9" xfId="0" applyFill="1" applyBorder="1"/>
    <xf numFmtId="165" fontId="0" fillId="10" borderId="9" xfId="0" applyNumberFormat="1" applyFill="1" applyBorder="1"/>
    <xf numFmtId="2" fontId="0" fillId="10" borderId="9" xfId="0" applyNumberFormat="1" applyFill="1" applyBorder="1"/>
    <xf numFmtId="164" fontId="0" fillId="10" borderId="9" xfId="1" applyNumberFormat="1" applyFont="1" applyFill="1" applyBorder="1"/>
    <xf numFmtId="164" fontId="0" fillId="10" borderId="9" xfId="0" applyNumberFormat="1" applyFill="1" applyBorder="1"/>
    <xf numFmtId="0" fontId="19" fillId="0" borderId="0" xfId="0" applyFont="1" applyFill="1" applyBorder="1" applyAlignment="1">
      <alignment vertical="center" wrapText="1"/>
    </xf>
    <xf numFmtId="0" fontId="0" fillId="0" borderId="0" xfId="0" applyBorder="1"/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3" fillId="0" borderId="11" xfId="0" applyFont="1" applyBorder="1" applyAlignment="1">
      <alignment vertical="center" wrapText="1"/>
    </xf>
    <xf numFmtId="0" fontId="23" fillId="0" borderId="11" xfId="0" applyFont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 wrapText="1"/>
    </xf>
    <xf numFmtId="0" fontId="24" fillId="0" borderId="9" xfId="0" applyFont="1" applyBorder="1" applyAlignment="1">
      <alignment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4" xfId="0" applyFont="1" applyBorder="1" applyAlignment="1">
      <alignment vertical="center" wrapText="1"/>
    </xf>
    <xf numFmtId="0" fontId="24" fillId="0" borderId="14" xfId="0" applyFont="1" applyBorder="1" applyAlignment="1">
      <alignment horizontal="center" vertical="center" wrapText="1"/>
    </xf>
    <xf numFmtId="0" fontId="25" fillId="0" borderId="28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23" fillId="0" borderId="12" xfId="0" applyFont="1" applyFill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9" fillId="0" borderId="0" xfId="7" applyAlignment="1">
      <alignment horizontal="left" vertical="center" wrapText="1"/>
    </xf>
    <xf numFmtId="0" fontId="25" fillId="0" borderId="28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 wrapText="1"/>
    </xf>
    <xf numFmtId="0" fontId="24" fillId="0" borderId="9" xfId="0" applyFont="1" applyBorder="1" applyAlignment="1">
      <alignment vertical="center" wrapText="1"/>
    </xf>
    <xf numFmtId="0" fontId="24" fillId="0" borderId="9" xfId="0" applyFont="1" applyBorder="1" applyAlignment="1">
      <alignment horizontal="center" vertical="center" wrapText="1"/>
    </xf>
    <xf numFmtId="0" fontId="11" fillId="6" borderId="24" xfId="6" applyFont="1" applyBorder="1" applyAlignment="1">
      <alignment horizontal="center"/>
    </xf>
    <xf numFmtId="0" fontId="11" fillId="6" borderId="25" xfId="6" applyFont="1" applyBorder="1" applyAlignment="1">
      <alignment horizontal="center"/>
    </xf>
    <xf numFmtId="0" fontId="11" fillId="6" borderId="26" xfId="6" applyFont="1" applyBorder="1" applyAlignment="1">
      <alignment horizontal="center"/>
    </xf>
    <xf numFmtId="0" fontId="8" fillId="5" borderId="21" xfId="5" applyBorder="1" applyAlignment="1">
      <alignment horizontal="center" vertical="center"/>
    </xf>
    <xf numFmtId="0" fontId="8" fillId="5" borderId="22" xfId="5" applyBorder="1" applyAlignment="1">
      <alignment horizontal="center" vertical="center"/>
    </xf>
    <xf numFmtId="0" fontId="8" fillId="5" borderId="23" xfId="5" applyBorder="1" applyAlignment="1">
      <alignment horizontal="center" vertical="center"/>
    </xf>
    <xf numFmtId="0" fontId="10" fillId="8" borderId="0" xfId="9" applyAlignment="1">
      <alignment horizontal="center" vertical="center"/>
    </xf>
    <xf numFmtId="0" fontId="14" fillId="0" borderId="20" xfId="7" applyFont="1" applyBorder="1" applyAlignment="1">
      <alignment horizontal="center"/>
    </xf>
    <xf numFmtId="0" fontId="14" fillId="0" borderId="0" xfId="7" applyFont="1" applyAlignment="1">
      <alignment horizontal="center"/>
    </xf>
    <xf numFmtId="0" fontId="8" fillId="5" borderId="21" xfId="5" applyBorder="1" applyAlignment="1">
      <alignment horizontal="center" vertical="center" wrapText="1"/>
    </xf>
    <xf numFmtId="0" fontId="6" fillId="11" borderId="29" xfId="3" applyFill="1" applyBorder="1" applyAlignment="1">
      <alignment horizontal="left" vertical="center" wrapText="1"/>
    </xf>
    <xf numFmtId="0" fontId="6" fillId="11" borderId="30" xfId="3" applyFill="1" applyBorder="1" applyAlignment="1">
      <alignment horizontal="left" vertical="center" wrapText="1"/>
    </xf>
    <xf numFmtId="0" fontId="6" fillId="11" borderId="29" xfId="3" applyFill="1" applyBorder="1" applyAlignment="1">
      <alignment horizontal="center" vertical="center" wrapText="1"/>
    </xf>
    <xf numFmtId="0" fontId="6" fillId="11" borderId="30" xfId="3" applyFill="1" applyBorder="1" applyAlignment="1">
      <alignment horizontal="center" vertical="center" wrapText="1"/>
    </xf>
    <xf numFmtId="0" fontId="6" fillId="11" borderId="32" xfId="3" applyFill="1" applyBorder="1" applyAlignment="1">
      <alignment horizontal="center" vertical="center" wrapText="1"/>
    </xf>
    <xf numFmtId="0" fontId="6" fillId="11" borderId="0" xfId="3" applyFill="1" applyBorder="1" applyAlignment="1">
      <alignment horizontal="center" vertical="center" wrapText="1"/>
    </xf>
    <xf numFmtId="0" fontId="6" fillId="11" borderId="31" xfId="3" applyFill="1" applyBorder="1" applyAlignment="1">
      <alignment horizontal="left" vertical="center" wrapText="1"/>
    </xf>
    <xf numFmtId="164" fontId="0" fillId="10" borderId="18" xfId="1" applyNumberFormat="1" applyFont="1" applyFill="1" applyBorder="1" applyAlignment="1">
      <alignment horizontal="center"/>
    </xf>
    <xf numFmtId="164" fontId="0" fillId="10" borderId="19" xfId="1" applyNumberFormat="1" applyFont="1" applyFill="1" applyBorder="1" applyAlignment="1">
      <alignment horizontal="center"/>
    </xf>
    <xf numFmtId="0" fontId="4" fillId="9" borderId="0" xfId="0" applyFont="1" applyFill="1" applyAlignment="1">
      <alignment horizontal="center" wrapText="1"/>
    </xf>
  </cellXfs>
  <cellStyles count="10">
    <cellStyle name="20% - Accent3" xfId="8" builtinId="38"/>
    <cellStyle name="Accent6" xfId="9" builtinId="49"/>
    <cellStyle name="Bad" xfId="4" builtinId="27"/>
    <cellStyle name="Calculation" xfId="5" builtinId="22"/>
    <cellStyle name="Explanatory Text" xfId="7" builtinId="53"/>
    <cellStyle name="Good" xfId="3" builtinId="26"/>
    <cellStyle name="Normal" xfId="0" builtinId="0"/>
    <cellStyle name="Note" xfId="6" builtinId="10"/>
    <cellStyle name="Percent" xfId="1" builtinId="5"/>
    <cellStyle name="Title" xfId="2" builtinId="15"/>
  </cellStyles>
  <dxfs count="0"/>
  <tableStyles count="0" defaultTableStyle="TableStyleMedium2" defaultPivotStyle="PivotStyleLight16"/>
  <colors>
    <mruColors>
      <color rgb="FF66FF66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gif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581024</xdr:colOff>
      <xdr:row>3</xdr:row>
      <xdr:rowOff>96208</xdr:rowOff>
    </xdr:from>
    <xdr:to>
      <xdr:col>11</xdr:col>
      <xdr:colOff>599227</xdr:colOff>
      <xdr:row>4</xdr:row>
      <xdr:rowOff>441068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447029-D54F-44DF-B157-0EFEE3C02C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77199" y="429583"/>
          <a:ext cx="1847003" cy="6877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180975</xdr:rowOff>
    </xdr:from>
    <xdr:to>
      <xdr:col>1</xdr:col>
      <xdr:colOff>590550</xdr:colOff>
      <xdr:row>11</xdr:row>
      <xdr:rowOff>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8EB7E892-03AD-4D8A-8952-1C2B7F6B169E}"/>
            </a:ext>
          </a:extLst>
        </xdr:cNvPr>
        <xdr:cNvCxnSpPr/>
      </xdr:nvCxnSpPr>
      <xdr:spPr>
        <a:xfrm flipV="1">
          <a:off x="609600" y="2266950"/>
          <a:ext cx="590550" cy="200025"/>
        </a:xfrm>
        <a:prstGeom prst="straightConnector1">
          <a:avLst/>
        </a:prstGeom>
        <a:ln>
          <a:tailEnd type="triangle"/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13</xdr:row>
      <xdr:rowOff>0</xdr:rowOff>
    </xdr:from>
    <xdr:to>
      <xdr:col>1</xdr:col>
      <xdr:colOff>590550</xdr:colOff>
      <xdr:row>16</xdr:row>
      <xdr:rowOff>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1BC9DD1F-720C-43AD-AF7C-E93DEDFD2035}"/>
            </a:ext>
          </a:extLst>
        </xdr:cNvPr>
        <xdr:cNvCxnSpPr/>
      </xdr:nvCxnSpPr>
      <xdr:spPr>
        <a:xfrm>
          <a:off x="619125" y="2847975"/>
          <a:ext cx="581025" cy="5715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15</xdr:row>
      <xdr:rowOff>180976</xdr:rowOff>
    </xdr:from>
    <xdr:to>
      <xdr:col>12</xdr:col>
      <xdr:colOff>9525</xdr:colOff>
      <xdr:row>16</xdr:row>
      <xdr:rowOff>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A94BF42C-1DFC-4B05-A828-4D097C78A7AF}"/>
            </a:ext>
          </a:extLst>
        </xdr:cNvPr>
        <xdr:cNvCxnSpPr/>
      </xdr:nvCxnSpPr>
      <xdr:spPr>
        <a:xfrm>
          <a:off x="3676650" y="3409951"/>
          <a:ext cx="3648075" cy="9524"/>
        </a:xfrm>
        <a:prstGeom prst="straightConnector1">
          <a:avLst/>
        </a:prstGeom>
        <a:ln>
          <a:tailEnd type="triangle"/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13</xdr:row>
      <xdr:rowOff>28575</xdr:rowOff>
    </xdr:from>
    <xdr:to>
      <xdr:col>6</xdr:col>
      <xdr:colOff>600075</xdr:colOff>
      <xdr:row>15</xdr:row>
      <xdr:rowOff>9525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0DF54D70-7A6E-4825-B892-5573A7CA2BFD}"/>
            </a:ext>
          </a:extLst>
        </xdr:cNvPr>
        <xdr:cNvCxnSpPr/>
      </xdr:nvCxnSpPr>
      <xdr:spPr>
        <a:xfrm flipV="1">
          <a:off x="3657600" y="2876550"/>
          <a:ext cx="600075" cy="3619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7</xdr:row>
      <xdr:rowOff>0</xdr:rowOff>
    </xdr:from>
    <xdr:to>
      <xdr:col>7</xdr:col>
      <xdr:colOff>0</xdr:colOff>
      <xdr:row>8</xdr:row>
      <xdr:rowOff>180975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34E2A27E-D1D8-42EB-8F40-F828BCF41BBF}"/>
            </a:ext>
          </a:extLst>
        </xdr:cNvPr>
        <xdr:cNvCxnSpPr/>
      </xdr:nvCxnSpPr>
      <xdr:spPr>
        <a:xfrm flipV="1">
          <a:off x="3676650" y="1704975"/>
          <a:ext cx="590550" cy="371475"/>
        </a:xfrm>
        <a:prstGeom prst="straightConnector1">
          <a:avLst/>
        </a:prstGeom>
        <a:ln>
          <a:tailEnd type="triangle"/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10</xdr:row>
      <xdr:rowOff>9525</xdr:rowOff>
    </xdr:from>
    <xdr:to>
      <xdr:col>7</xdr:col>
      <xdr:colOff>19050</xdr:colOff>
      <xdr:row>10</xdr:row>
      <xdr:rowOff>19051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396B08A7-DAC8-44AD-8BDE-4D7ED597803F}"/>
            </a:ext>
          </a:extLst>
        </xdr:cNvPr>
        <xdr:cNvCxnSpPr/>
      </xdr:nvCxnSpPr>
      <xdr:spPr>
        <a:xfrm flipV="1">
          <a:off x="3657600" y="2286000"/>
          <a:ext cx="628650" cy="9526"/>
        </a:xfrm>
        <a:prstGeom prst="straightConnector1">
          <a:avLst/>
        </a:prstGeom>
        <a:ln>
          <a:tailEnd type="triangle"/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10</xdr:row>
      <xdr:rowOff>171451</xdr:rowOff>
    </xdr:from>
    <xdr:to>
      <xdr:col>7</xdr:col>
      <xdr:colOff>9525</xdr:colOff>
      <xdr:row>12</xdr:row>
      <xdr:rowOff>9525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9C58D091-21EA-4773-8C69-BCA3135EF008}"/>
            </a:ext>
          </a:extLst>
        </xdr:cNvPr>
        <xdr:cNvCxnSpPr/>
      </xdr:nvCxnSpPr>
      <xdr:spPr>
        <a:xfrm>
          <a:off x="3676650" y="2447926"/>
          <a:ext cx="600075" cy="219074"/>
        </a:xfrm>
        <a:prstGeom prst="straightConnector1">
          <a:avLst/>
        </a:prstGeom>
        <a:ln>
          <a:tailEnd type="triangle"/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19051</xdr:colOff>
      <xdr:row>7</xdr:row>
      <xdr:rowOff>0</xdr:rowOff>
    </xdr:from>
    <xdr:to>
      <xdr:col>12</xdr:col>
      <xdr:colOff>19050</xdr:colOff>
      <xdr:row>7</xdr:row>
      <xdr:rowOff>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84DDF66C-7DB4-4CA9-80AD-517B027FFC0A}"/>
            </a:ext>
          </a:extLst>
        </xdr:cNvPr>
        <xdr:cNvCxnSpPr/>
      </xdr:nvCxnSpPr>
      <xdr:spPr>
        <a:xfrm>
          <a:off x="6724651" y="1704975"/>
          <a:ext cx="609599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9526</xdr:colOff>
      <xdr:row>10</xdr:row>
      <xdr:rowOff>0</xdr:rowOff>
    </xdr:from>
    <xdr:to>
      <xdr:col>12</xdr:col>
      <xdr:colOff>9525</xdr:colOff>
      <xdr:row>10</xdr:row>
      <xdr:rowOff>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F0DAB5F7-7041-4A5D-B8CA-84424702170F}"/>
            </a:ext>
          </a:extLst>
        </xdr:cNvPr>
        <xdr:cNvCxnSpPr/>
      </xdr:nvCxnSpPr>
      <xdr:spPr>
        <a:xfrm>
          <a:off x="6715126" y="2276475"/>
          <a:ext cx="609599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600076</xdr:colOff>
      <xdr:row>13</xdr:row>
      <xdr:rowOff>0</xdr:rowOff>
    </xdr:from>
    <xdr:to>
      <xdr:col>12</xdr:col>
      <xdr:colOff>9525</xdr:colOff>
      <xdr:row>15</xdr:row>
      <xdr:rowOff>95250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75B99668-A05C-4DEE-8C0E-64404610440A}"/>
            </a:ext>
          </a:extLst>
        </xdr:cNvPr>
        <xdr:cNvCxnSpPr/>
      </xdr:nvCxnSpPr>
      <xdr:spPr>
        <a:xfrm>
          <a:off x="6696076" y="2847975"/>
          <a:ext cx="628649" cy="4762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9526</xdr:colOff>
      <xdr:row>15</xdr:row>
      <xdr:rowOff>180975</xdr:rowOff>
    </xdr:from>
    <xdr:to>
      <xdr:col>17</xdr:col>
      <xdr:colOff>9525</xdr:colOff>
      <xdr:row>15</xdr:row>
      <xdr:rowOff>180975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C14989F4-C09A-4DFE-9E98-301353F045C9}"/>
            </a:ext>
          </a:extLst>
        </xdr:cNvPr>
        <xdr:cNvCxnSpPr/>
      </xdr:nvCxnSpPr>
      <xdr:spPr>
        <a:xfrm>
          <a:off x="9763126" y="3409950"/>
          <a:ext cx="609599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600076</xdr:colOff>
      <xdr:row>7</xdr:row>
      <xdr:rowOff>0</xdr:rowOff>
    </xdr:from>
    <xdr:to>
      <xdr:col>16</xdr:col>
      <xdr:colOff>600075</xdr:colOff>
      <xdr:row>7</xdr:row>
      <xdr:rowOff>0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8E13011F-5454-4C21-B85B-F00BE74B92A4}"/>
            </a:ext>
          </a:extLst>
        </xdr:cNvPr>
        <xdr:cNvCxnSpPr/>
      </xdr:nvCxnSpPr>
      <xdr:spPr>
        <a:xfrm>
          <a:off x="9744076" y="1704975"/>
          <a:ext cx="609599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7</xdr:row>
      <xdr:rowOff>28575</xdr:rowOff>
    </xdr:from>
    <xdr:to>
      <xdr:col>16</xdr:col>
      <xdr:colOff>600075</xdr:colOff>
      <xdr:row>10</xdr:row>
      <xdr:rowOff>0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id="{B2ED85A3-FFFB-4AB2-8D68-5CE7BD600C8E}"/>
            </a:ext>
          </a:extLst>
        </xdr:cNvPr>
        <xdr:cNvCxnSpPr/>
      </xdr:nvCxnSpPr>
      <xdr:spPr>
        <a:xfrm flipV="1">
          <a:off x="9763125" y="1733550"/>
          <a:ext cx="590550" cy="542925"/>
        </a:xfrm>
        <a:prstGeom prst="straightConnector1">
          <a:avLst/>
        </a:prstGeom>
        <a:ln>
          <a:tailEnd type="triangle"/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47625</xdr:colOff>
      <xdr:row>8</xdr:row>
      <xdr:rowOff>0</xdr:rowOff>
    </xdr:from>
    <xdr:to>
      <xdr:col>20</xdr:col>
      <xdr:colOff>152400</xdr:colOff>
      <xdr:row>15</xdr:row>
      <xdr:rowOff>1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771BF33A-F37D-426E-BFC4-01A3E877FE61}"/>
            </a:ext>
          </a:extLst>
        </xdr:cNvPr>
        <xdr:cNvCxnSpPr/>
      </xdr:nvCxnSpPr>
      <xdr:spPr>
        <a:xfrm flipH="1" flipV="1">
          <a:off x="10410825" y="1895475"/>
          <a:ext cx="1933575" cy="1333501"/>
        </a:xfrm>
        <a:prstGeom prst="straightConnector1">
          <a:avLst/>
        </a:prstGeom>
        <a:ln>
          <a:tailEnd type="triangle"/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20</xdr:col>
      <xdr:colOff>600075</xdr:colOff>
      <xdr:row>7</xdr:row>
      <xdr:rowOff>9525</xdr:rowOff>
    </xdr:from>
    <xdr:to>
      <xdr:col>21</xdr:col>
      <xdr:colOff>600075</xdr:colOff>
      <xdr:row>11</xdr:row>
      <xdr:rowOff>114300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E6CA718A-0FFA-49F2-8DF9-C9AEBEF0E1B4}"/>
            </a:ext>
          </a:extLst>
        </xdr:cNvPr>
        <xdr:cNvCxnSpPr/>
      </xdr:nvCxnSpPr>
      <xdr:spPr>
        <a:xfrm>
          <a:off x="12792075" y="1714500"/>
          <a:ext cx="609600" cy="866775"/>
        </a:xfrm>
        <a:prstGeom prst="straightConnector1">
          <a:avLst/>
        </a:prstGeom>
        <a:ln>
          <a:tailEnd type="triangle"/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390525</xdr:colOff>
      <xdr:row>7</xdr:row>
      <xdr:rowOff>51766</xdr:rowOff>
    </xdr:from>
    <xdr:to>
      <xdr:col>20</xdr:col>
      <xdr:colOff>497341</xdr:colOff>
      <xdr:row>10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C374C7-F806-4AF4-A554-3D3A550208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268075" y="242266"/>
          <a:ext cx="3764416" cy="1167434"/>
        </a:xfrm>
        <a:prstGeom prst="rect">
          <a:avLst/>
        </a:prstGeom>
        <a:solidFill>
          <a:srgbClr val="66FF66"/>
        </a:solidFill>
      </xdr:spPr>
    </xdr:pic>
    <xdr:clientData/>
  </xdr:twoCellAnchor>
  <xdr:twoCellAnchor editAs="oneCell">
    <xdr:from>
      <xdr:col>14</xdr:col>
      <xdr:colOff>390525</xdr:colOff>
      <xdr:row>11</xdr:row>
      <xdr:rowOff>28576</xdr:rowOff>
    </xdr:from>
    <xdr:to>
      <xdr:col>20</xdr:col>
      <xdr:colOff>228600</xdr:colOff>
      <xdr:row>14</xdr:row>
      <xdr:rowOff>104775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82B7828-1E24-40D6-8754-7B6C1BC3189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b="46025"/>
        <a:stretch/>
      </xdr:blipFill>
      <xdr:spPr>
        <a:xfrm>
          <a:off x="11268075" y="1552576"/>
          <a:ext cx="3495675" cy="647699"/>
        </a:xfrm>
        <a:prstGeom prst="rect">
          <a:avLst/>
        </a:prstGeom>
        <a:solidFill>
          <a:srgbClr val="66FF66"/>
        </a:solidFill>
      </xdr:spPr>
    </xdr:pic>
    <xdr:clientData/>
  </xdr:twoCellAnchor>
  <xdr:twoCellAnchor editAs="oneCell">
    <xdr:from>
      <xdr:col>14</xdr:col>
      <xdr:colOff>161925</xdr:colOff>
      <xdr:row>22</xdr:row>
      <xdr:rowOff>165212</xdr:rowOff>
    </xdr:from>
    <xdr:to>
      <xdr:col>17</xdr:col>
      <xdr:colOff>190499</xdr:colOff>
      <xdr:row>24</xdr:row>
      <xdr:rowOff>97673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8B46FE3-280A-4DA3-9E83-D84D77F98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39475" y="3927587"/>
          <a:ext cx="1857374" cy="313461"/>
        </a:xfrm>
        <a:prstGeom prst="rect">
          <a:avLst/>
        </a:prstGeom>
        <a:solidFill>
          <a:srgbClr val="66FF66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E585E-F9A2-4243-AF3F-46B77AFCB03B}">
  <dimension ref="A1:P17"/>
  <sheetViews>
    <sheetView showGridLines="0" workbookViewId="0">
      <selection activeCell="E17" sqref="E17"/>
    </sheetView>
  </sheetViews>
  <sheetFormatPr defaultRowHeight="15" x14ac:dyDescent="0.25"/>
  <cols>
    <col min="2" max="2" width="15" customWidth="1"/>
    <col min="3" max="3" width="23.28515625" customWidth="1"/>
    <col min="4" max="4" width="37.5703125" customWidth="1"/>
    <col min="5" max="5" width="24.140625" customWidth="1"/>
    <col min="6" max="6" width="4.7109375" customWidth="1"/>
  </cols>
  <sheetData>
    <row r="1" spans="1:16" ht="23.25" x14ac:dyDescent="0.35">
      <c r="A1" s="15" t="s">
        <v>58</v>
      </c>
    </row>
    <row r="3" spans="1:16" ht="26.25" x14ac:dyDescent="0.25">
      <c r="B3" s="52" t="s">
        <v>66</v>
      </c>
      <c r="C3" s="26"/>
      <c r="D3" s="26"/>
      <c r="E3" s="26"/>
    </row>
    <row r="4" spans="1:16" ht="27" thickBot="1" x14ac:dyDescent="0.3">
      <c r="B4" s="53"/>
      <c r="C4" s="26"/>
      <c r="D4" s="26"/>
      <c r="E4" s="26"/>
    </row>
    <row r="5" spans="1:16" ht="56.25" x14ac:dyDescent="0.25">
      <c r="B5" s="65" t="s">
        <v>0</v>
      </c>
      <c r="C5" s="54" t="s">
        <v>67</v>
      </c>
      <c r="D5" s="55" t="s">
        <v>68</v>
      </c>
      <c r="E5" s="64" t="s">
        <v>88</v>
      </c>
      <c r="F5" s="50"/>
    </row>
    <row r="6" spans="1:16" ht="23.25" x14ac:dyDescent="0.35">
      <c r="B6" s="68" t="s">
        <v>4</v>
      </c>
      <c r="C6" s="69" t="s">
        <v>69</v>
      </c>
      <c r="D6" s="70" t="s">
        <v>70</v>
      </c>
      <c r="E6" s="67">
        <v>6</v>
      </c>
      <c r="F6" s="51"/>
      <c r="G6" s="24" t="s">
        <v>82</v>
      </c>
      <c r="K6" s="4"/>
    </row>
    <row r="7" spans="1:16" ht="21.75" customHeight="1" x14ac:dyDescent="0.25">
      <c r="B7" s="68"/>
      <c r="C7" s="69"/>
      <c r="D7" s="70"/>
      <c r="E7" s="67"/>
      <c r="F7" s="51"/>
      <c r="G7" s="66" t="s">
        <v>85</v>
      </c>
      <c r="H7" s="66"/>
      <c r="I7" s="66"/>
      <c r="J7" s="66"/>
      <c r="K7" s="66"/>
      <c r="L7" s="66"/>
      <c r="M7" s="66"/>
      <c r="N7" s="66"/>
      <c r="O7" s="66"/>
      <c r="P7" s="66"/>
    </row>
    <row r="8" spans="1:16" ht="37.5" x14ac:dyDescent="0.25">
      <c r="B8" s="56" t="s">
        <v>2</v>
      </c>
      <c r="C8" s="57" t="s">
        <v>71</v>
      </c>
      <c r="D8" s="58" t="s">
        <v>70</v>
      </c>
      <c r="E8" s="62">
        <v>2</v>
      </c>
      <c r="F8" s="51"/>
      <c r="G8" s="66"/>
      <c r="H8" s="66"/>
      <c r="I8" s="66"/>
      <c r="J8" s="66"/>
      <c r="K8" s="66"/>
      <c r="L8" s="66"/>
      <c r="M8" s="66"/>
      <c r="N8" s="66"/>
      <c r="O8" s="66"/>
      <c r="P8" s="66"/>
    </row>
    <row r="9" spans="1:16" ht="21" x14ac:dyDescent="0.25">
      <c r="B9" s="56" t="s">
        <v>3</v>
      </c>
      <c r="C9" s="57" t="s">
        <v>72</v>
      </c>
      <c r="D9" s="58" t="s">
        <v>4</v>
      </c>
      <c r="E9" s="62">
        <v>3</v>
      </c>
      <c r="F9" s="51"/>
      <c r="G9" s="66" t="s">
        <v>83</v>
      </c>
      <c r="H9" s="66"/>
      <c r="I9" s="66"/>
      <c r="J9" s="66"/>
      <c r="K9" s="66"/>
      <c r="L9" s="66"/>
      <c r="M9" s="66"/>
      <c r="N9" s="66"/>
      <c r="O9" s="66"/>
      <c r="P9" s="66"/>
    </row>
    <row r="10" spans="1:16" ht="21" x14ac:dyDescent="0.25">
      <c r="B10" s="56" t="s">
        <v>6</v>
      </c>
      <c r="C10" s="57" t="s">
        <v>73</v>
      </c>
      <c r="D10" s="58" t="s">
        <v>4</v>
      </c>
      <c r="E10" s="62">
        <v>5</v>
      </c>
      <c r="F10" s="51"/>
      <c r="G10" s="66"/>
      <c r="H10" s="66"/>
      <c r="I10" s="66"/>
      <c r="J10" s="66"/>
      <c r="K10" s="66"/>
      <c r="L10" s="66"/>
      <c r="M10" s="66"/>
      <c r="N10" s="66"/>
      <c r="O10" s="66"/>
      <c r="P10" s="66"/>
    </row>
    <row r="11" spans="1:16" ht="56.25" x14ac:dyDescent="0.25">
      <c r="B11" s="56" t="s">
        <v>5</v>
      </c>
      <c r="C11" s="57" t="s">
        <v>74</v>
      </c>
      <c r="D11" s="58" t="s">
        <v>4</v>
      </c>
      <c r="E11" s="62">
        <v>3</v>
      </c>
      <c r="F11" s="51"/>
      <c r="G11" s="66" t="s">
        <v>84</v>
      </c>
      <c r="H11" s="66"/>
      <c r="I11" s="66"/>
      <c r="J11" s="66"/>
      <c r="K11" s="66"/>
      <c r="L11" s="66"/>
      <c r="M11" s="66"/>
      <c r="N11" s="66"/>
      <c r="O11" s="66"/>
      <c r="P11" s="66"/>
    </row>
    <row r="12" spans="1:16" ht="37.5" x14ac:dyDescent="0.25">
      <c r="B12" s="56" t="s">
        <v>7</v>
      </c>
      <c r="C12" s="57" t="s">
        <v>75</v>
      </c>
      <c r="D12" s="58" t="s">
        <v>3</v>
      </c>
      <c r="E12" s="62">
        <v>2</v>
      </c>
      <c r="F12" s="51"/>
      <c r="G12" s="66"/>
      <c r="H12" s="66"/>
      <c r="I12" s="66"/>
      <c r="J12" s="66"/>
      <c r="K12" s="66"/>
      <c r="L12" s="66"/>
      <c r="M12" s="66"/>
      <c r="N12" s="66"/>
      <c r="O12" s="66"/>
      <c r="P12" s="66"/>
    </row>
    <row r="13" spans="1:16" ht="37.5" x14ac:dyDescent="0.25">
      <c r="B13" s="56" t="s">
        <v>8</v>
      </c>
      <c r="C13" s="57" t="s">
        <v>76</v>
      </c>
      <c r="D13" s="58" t="s">
        <v>6</v>
      </c>
      <c r="E13" s="62">
        <v>3</v>
      </c>
      <c r="F13" s="51"/>
    </row>
    <row r="14" spans="1:16" ht="37.5" x14ac:dyDescent="0.25">
      <c r="B14" s="56" t="s">
        <v>9</v>
      </c>
      <c r="C14" s="57" t="s">
        <v>77</v>
      </c>
      <c r="D14" s="58" t="s">
        <v>78</v>
      </c>
      <c r="E14" s="62">
        <v>4</v>
      </c>
      <c r="F14" s="51"/>
    </row>
    <row r="15" spans="1:16" ht="56.25" x14ac:dyDescent="0.25">
      <c r="B15" s="56" t="s">
        <v>10</v>
      </c>
      <c r="C15" s="57" t="s">
        <v>79</v>
      </c>
      <c r="D15" s="58" t="s">
        <v>9</v>
      </c>
      <c r="E15" s="62">
        <v>2</v>
      </c>
      <c r="F15" s="51"/>
    </row>
    <row r="16" spans="1:16" ht="38.25" thickBot="1" x14ac:dyDescent="0.3">
      <c r="B16" s="59" t="s">
        <v>11</v>
      </c>
      <c r="C16" s="60" t="s">
        <v>80</v>
      </c>
      <c r="D16" s="61" t="s">
        <v>81</v>
      </c>
      <c r="E16" s="63">
        <v>2</v>
      </c>
      <c r="F16" s="51"/>
    </row>
    <row r="17" spans="2:5" x14ac:dyDescent="0.25">
      <c r="B17" s="26"/>
      <c r="C17" s="26"/>
      <c r="D17" s="26"/>
      <c r="E17" s="26"/>
    </row>
  </sheetData>
  <mergeCells count="7">
    <mergeCell ref="G11:P12"/>
    <mergeCell ref="E6:E7"/>
    <mergeCell ref="B6:B7"/>
    <mergeCell ref="C6:C7"/>
    <mergeCell ref="D6:D7"/>
    <mergeCell ref="G7:P8"/>
    <mergeCell ref="G9:P10"/>
  </mergeCells>
  <pageMargins left="0.7" right="0.7" top="0.75" bottom="0.75" header="0.3" footer="0.3"/>
  <customProperties>
    <customPr name="SSC_SHEET_GUID" r:id="rId1"/>
  </customProperti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47B10-168B-40E2-B0A5-8EB6D9369F59}">
  <dimension ref="A1:X28"/>
  <sheetViews>
    <sheetView showGridLines="0" zoomScale="80" zoomScaleNormal="80" workbookViewId="0">
      <pane ySplit="5" topLeftCell="A6" activePane="bottomLeft" state="frozen"/>
      <selection pane="bottomLeft" activeCell="U25" sqref="U25:X25"/>
    </sheetView>
  </sheetViews>
  <sheetFormatPr defaultRowHeight="15" x14ac:dyDescent="0.25"/>
  <cols>
    <col min="3" max="3" width="10.28515625" customWidth="1"/>
  </cols>
  <sheetData>
    <row r="1" spans="1:24" ht="23.25" x14ac:dyDescent="0.35">
      <c r="A1" s="15" t="s">
        <v>58</v>
      </c>
    </row>
    <row r="3" spans="1:24" x14ac:dyDescent="0.25">
      <c r="B3" s="78" t="s">
        <v>59</v>
      </c>
      <c r="C3" s="78"/>
      <c r="D3" s="78"/>
      <c r="E3" s="78"/>
      <c r="G3" s="79" t="s">
        <v>60</v>
      </c>
      <c r="H3" s="79"/>
      <c r="I3" s="79"/>
      <c r="J3" s="79"/>
    </row>
    <row r="4" spans="1:24" ht="30" x14ac:dyDescent="0.25">
      <c r="B4" s="16" t="s">
        <v>28</v>
      </c>
      <c r="C4" s="17" t="s">
        <v>61</v>
      </c>
      <c r="D4" s="16" t="s">
        <v>29</v>
      </c>
      <c r="E4" s="80" t="s">
        <v>1</v>
      </c>
      <c r="G4" s="18">
        <v>1</v>
      </c>
      <c r="H4" s="19" t="s">
        <v>62</v>
      </c>
      <c r="I4" s="18">
        <v>3</v>
      </c>
      <c r="J4" s="74">
        <v>3</v>
      </c>
    </row>
    <row r="5" spans="1:24" ht="30" x14ac:dyDescent="0.25">
      <c r="B5" s="20" t="s">
        <v>30</v>
      </c>
      <c r="C5" s="17" t="s">
        <v>63</v>
      </c>
      <c r="D5" s="20" t="s">
        <v>31</v>
      </c>
      <c r="E5" s="80"/>
      <c r="G5" s="21">
        <v>4</v>
      </c>
      <c r="H5" s="19">
        <v>3</v>
      </c>
      <c r="I5" s="21">
        <v>6</v>
      </c>
      <c r="J5" s="74"/>
    </row>
    <row r="6" spans="1:24" ht="6" customHeight="1" x14ac:dyDescent="0.25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</row>
    <row r="7" spans="1:24" x14ac:dyDescent="0.25">
      <c r="H7" s="18">
        <v>9</v>
      </c>
      <c r="I7" s="19" t="s">
        <v>3</v>
      </c>
      <c r="J7" s="18">
        <v>11</v>
      </c>
      <c r="K7" s="75">
        <v>3</v>
      </c>
      <c r="M7" s="18">
        <v>20</v>
      </c>
      <c r="N7" s="19" t="s">
        <v>7</v>
      </c>
      <c r="O7" s="18">
        <v>21</v>
      </c>
      <c r="P7" s="75">
        <v>3</v>
      </c>
      <c r="R7" s="18">
        <v>31</v>
      </c>
      <c r="S7" s="19" t="s">
        <v>11</v>
      </c>
      <c r="T7" s="18">
        <v>32</v>
      </c>
      <c r="U7" s="74">
        <v>3</v>
      </c>
    </row>
    <row r="8" spans="1:24" x14ac:dyDescent="0.25">
      <c r="H8" s="21">
        <v>10</v>
      </c>
      <c r="I8" s="19">
        <v>2</v>
      </c>
      <c r="J8" s="21">
        <v>11</v>
      </c>
      <c r="K8" s="76"/>
      <c r="M8" s="21">
        <v>21</v>
      </c>
      <c r="N8" s="19">
        <v>3</v>
      </c>
      <c r="O8" s="21">
        <v>23</v>
      </c>
      <c r="P8" s="76"/>
      <c r="R8" s="21">
        <v>32</v>
      </c>
      <c r="S8" s="19">
        <v>3</v>
      </c>
      <c r="T8" s="21">
        <v>34</v>
      </c>
      <c r="U8" s="74"/>
    </row>
    <row r="10" spans="1:24" x14ac:dyDescent="0.25">
      <c r="C10" s="18">
        <v>1</v>
      </c>
      <c r="D10" s="19" t="s">
        <v>4</v>
      </c>
      <c r="E10" s="18">
        <v>5</v>
      </c>
      <c r="F10" s="75">
        <v>4</v>
      </c>
      <c r="H10" s="18">
        <v>12</v>
      </c>
      <c r="I10" s="19" t="s">
        <v>6</v>
      </c>
      <c r="J10" s="18">
        <v>16</v>
      </c>
      <c r="K10" s="75">
        <v>4</v>
      </c>
      <c r="M10" s="18">
        <v>22</v>
      </c>
      <c r="N10" s="19" t="s">
        <v>8</v>
      </c>
      <c r="O10" s="18">
        <v>24</v>
      </c>
      <c r="P10" s="75">
        <v>3</v>
      </c>
    </row>
    <row r="11" spans="1:24" x14ac:dyDescent="0.25">
      <c r="C11" s="21">
        <v>2</v>
      </c>
      <c r="D11" s="19">
        <v>6</v>
      </c>
      <c r="E11" s="21">
        <v>6</v>
      </c>
      <c r="F11" s="76"/>
      <c r="H11" s="21">
        <v>13</v>
      </c>
      <c r="I11" s="19">
        <v>4</v>
      </c>
      <c r="J11" s="21">
        <v>16</v>
      </c>
      <c r="K11" s="76"/>
      <c r="M11" s="21">
        <v>24</v>
      </c>
      <c r="N11" s="19">
        <v>3</v>
      </c>
      <c r="O11" s="21">
        <v>26</v>
      </c>
      <c r="P11" s="76"/>
      <c r="W11" s="77" t="s">
        <v>39</v>
      </c>
      <c r="X11" s="77"/>
    </row>
    <row r="12" spans="1:24" x14ac:dyDescent="0.25">
      <c r="A12" s="77" t="s">
        <v>40</v>
      </c>
      <c r="W12" s="77"/>
      <c r="X12" s="77"/>
    </row>
    <row r="13" spans="1:24" x14ac:dyDescent="0.25">
      <c r="A13" s="77"/>
      <c r="H13" s="18">
        <v>17</v>
      </c>
      <c r="I13" s="19" t="s">
        <v>5</v>
      </c>
      <c r="J13" s="18">
        <v>19</v>
      </c>
      <c r="K13" s="75">
        <v>2</v>
      </c>
      <c r="W13" s="77"/>
      <c r="X13" s="77"/>
    </row>
    <row r="14" spans="1:24" x14ac:dyDescent="0.25">
      <c r="H14" s="21">
        <v>18</v>
      </c>
      <c r="I14" s="19">
        <v>2</v>
      </c>
      <c r="J14" s="21">
        <v>20</v>
      </c>
      <c r="K14" s="76"/>
    </row>
    <row r="16" spans="1:24" x14ac:dyDescent="0.25">
      <c r="C16" s="18">
        <v>7</v>
      </c>
      <c r="D16" s="19" t="s">
        <v>2</v>
      </c>
      <c r="E16" s="18">
        <v>8</v>
      </c>
      <c r="F16" s="75">
        <v>2</v>
      </c>
      <c r="M16" s="18">
        <v>25</v>
      </c>
      <c r="N16" s="19" t="s">
        <v>9</v>
      </c>
      <c r="O16" s="18">
        <v>28</v>
      </c>
      <c r="P16" s="75">
        <v>4</v>
      </c>
      <c r="R16" s="18">
        <v>29</v>
      </c>
      <c r="S16" s="19" t="s">
        <v>10</v>
      </c>
      <c r="T16" s="18">
        <v>30</v>
      </c>
      <c r="U16" s="74">
        <v>2</v>
      </c>
    </row>
    <row r="17" spans="1:24" x14ac:dyDescent="0.25">
      <c r="C17" s="21">
        <v>6</v>
      </c>
      <c r="D17" s="19">
        <v>3</v>
      </c>
      <c r="E17" s="21">
        <v>8</v>
      </c>
      <c r="F17" s="76"/>
      <c r="M17" s="21">
        <v>26</v>
      </c>
      <c r="N17" s="19">
        <v>5</v>
      </c>
      <c r="O17" s="21">
        <v>30</v>
      </c>
      <c r="P17" s="76"/>
      <c r="R17" s="21">
        <v>30</v>
      </c>
      <c r="S17" s="19">
        <v>2</v>
      </c>
      <c r="T17" s="21">
        <v>31</v>
      </c>
      <c r="U17" s="74"/>
    </row>
    <row r="19" spans="1:24" ht="6" customHeight="1" x14ac:dyDescent="0.25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</row>
    <row r="21" spans="1:24" ht="23.25" x14ac:dyDescent="0.35">
      <c r="B21" s="24" t="s">
        <v>90</v>
      </c>
      <c r="F21" s="4"/>
      <c r="P21" s="15" t="s">
        <v>47</v>
      </c>
    </row>
    <row r="22" spans="1:24" x14ac:dyDescent="0.25">
      <c r="B22" s="66" t="s">
        <v>89</v>
      </c>
      <c r="C22" s="66"/>
      <c r="D22" s="66"/>
      <c r="E22" s="66"/>
      <c r="F22" s="66"/>
      <c r="G22" s="66"/>
      <c r="H22" s="66"/>
      <c r="I22" s="66"/>
      <c r="J22" s="66"/>
      <c r="K22" s="66"/>
    </row>
    <row r="23" spans="1:24" x14ac:dyDescent="0.25">
      <c r="B23" s="66"/>
      <c r="C23" s="66"/>
      <c r="D23" s="66"/>
      <c r="E23" s="66"/>
      <c r="F23" s="66"/>
      <c r="G23" s="66"/>
      <c r="H23" s="66"/>
      <c r="I23" s="66"/>
      <c r="J23" s="66"/>
      <c r="K23" s="66"/>
      <c r="P23" t="s">
        <v>48</v>
      </c>
      <c r="U23" s="71" t="s">
        <v>93</v>
      </c>
      <c r="V23" s="72"/>
      <c r="W23" s="72"/>
      <c r="X23" s="73"/>
    </row>
    <row r="24" spans="1:24" ht="18.75" x14ac:dyDescent="0.3">
      <c r="B24" t="s">
        <v>42</v>
      </c>
      <c r="F24" s="4"/>
    </row>
    <row r="25" spans="1:24" ht="18.75" x14ac:dyDescent="0.3">
      <c r="B25" t="s">
        <v>43</v>
      </c>
      <c r="F25" s="4"/>
      <c r="P25" t="s">
        <v>49</v>
      </c>
      <c r="U25" s="71" t="s">
        <v>94</v>
      </c>
      <c r="V25" s="72"/>
      <c r="W25" s="72"/>
      <c r="X25" s="73"/>
    </row>
    <row r="26" spans="1:24" ht="18.75" x14ac:dyDescent="0.3">
      <c r="B26" t="s">
        <v>44</v>
      </c>
      <c r="F26" s="4"/>
      <c r="Q26" s="23" t="s">
        <v>50</v>
      </c>
    </row>
    <row r="27" spans="1:24" ht="18.75" x14ac:dyDescent="0.3">
      <c r="B27" t="s">
        <v>45</v>
      </c>
      <c r="F27" s="4"/>
    </row>
    <row r="28" spans="1:24" ht="18.75" x14ac:dyDescent="0.3">
      <c r="B28" s="13" t="s">
        <v>46</v>
      </c>
      <c r="F28" s="4"/>
    </row>
  </sheetData>
  <mergeCells count="19">
    <mergeCell ref="A12:A13"/>
    <mergeCell ref="K13:K14"/>
    <mergeCell ref="B3:E3"/>
    <mergeCell ref="G3:J3"/>
    <mergeCell ref="E4:E5"/>
    <mergeCell ref="J4:J5"/>
    <mergeCell ref="K7:K8"/>
    <mergeCell ref="U25:X25"/>
    <mergeCell ref="U7:U8"/>
    <mergeCell ref="F10:F11"/>
    <mergeCell ref="K10:K11"/>
    <mergeCell ref="P10:P11"/>
    <mergeCell ref="W11:X13"/>
    <mergeCell ref="P7:P8"/>
    <mergeCell ref="F16:F17"/>
    <mergeCell ref="P16:P17"/>
    <mergeCell ref="U16:U17"/>
    <mergeCell ref="B22:K23"/>
    <mergeCell ref="U23:X23"/>
  </mergeCells>
  <pageMargins left="0.7" right="0.7" top="0.75" bottom="0.75" header="0.3" footer="0.3"/>
  <pageSetup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33"/>
  <sheetViews>
    <sheetView showGridLines="0" tabSelected="1" topLeftCell="A10" zoomScale="90" zoomScaleNormal="90" workbookViewId="0">
      <selection activeCell="H11" sqref="H11"/>
    </sheetView>
  </sheetViews>
  <sheetFormatPr defaultRowHeight="15" x14ac:dyDescent="0.25"/>
  <cols>
    <col min="1" max="1" width="3.7109375" customWidth="1"/>
    <col min="3" max="3" width="10.85546875" customWidth="1"/>
    <col min="4" max="4" width="14.85546875" customWidth="1"/>
    <col min="5" max="5" width="13.140625" customWidth="1"/>
    <col min="6" max="6" width="12" customWidth="1"/>
    <col min="7" max="7" width="10.140625" customWidth="1"/>
    <col min="8" max="8" width="9.140625" style="7"/>
    <col min="9" max="9" width="15" customWidth="1"/>
    <col min="10" max="10" width="3.7109375" customWidth="1"/>
    <col min="11" max="11" width="14" customWidth="1"/>
    <col min="12" max="12" width="10.140625" customWidth="1"/>
    <col min="13" max="13" width="10.42578125" customWidth="1"/>
    <col min="14" max="14" width="10" customWidth="1"/>
  </cols>
  <sheetData>
    <row r="1" spans="1:20" ht="23.25" x14ac:dyDescent="0.35">
      <c r="A1" s="15" t="s">
        <v>58</v>
      </c>
    </row>
    <row r="2" spans="1:20" ht="21.75" thickBot="1" x14ac:dyDescent="0.4">
      <c r="B2" s="25" t="s">
        <v>51</v>
      </c>
      <c r="C2" s="26"/>
      <c r="D2" s="26"/>
      <c r="E2" s="26"/>
      <c r="F2" s="26"/>
      <c r="G2" s="26"/>
      <c r="H2" s="27"/>
      <c r="I2" s="26"/>
      <c r="J2" s="26"/>
      <c r="K2" s="25" t="s">
        <v>47</v>
      </c>
    </row>
    <row r="3" spans="1:20" ht="15.75" thickBot="1" x14ac:dyDescent="0.3">
      <c r="B3" s="26" t="s">
        <v>52</v>
      </c>
      <c r="C3" s="26"/>
      <c r="D3" s="26"/>
      <c r="E3" s="26"/>
      <c r="F3" s="26"/>
      <c r="G3" s="26"/>
      <c r="H3" s="27"/>
      <c r="I3" s="26"/>
      <c r="J3" s="26"/>
      <c r="K3" s="26" t="s">
        <v>64</v>
      </c>
      <c r="S3" s="88">
        <v>0.01</v>
      </c>
      <c r="T3" s="89"/>
    </row>
    <row r="4" spans="1:20" ht="15.75" thickBot="1" x14ac:dyDescent="0.3">
      <c r="B4" s="26"/>
      <c r="C4" s="26"/>
      <c r="D4" s="26"/>
      <c r="E4" s="26"/>
      <c r="F4" s="26"/>
      <c r="G4" s="26"/>
      <c r="H4" s="27"/>
      <c r="I4" s="28"/>
      <c r="J4" s="26"/>
      <c r="K4" s="26"/>
    </row>
    <row r="5" spans="1:20" ht="15.75" thickBot="1" x14ac:dyDescent="0.3">
      <c r="B5" s="26"/>
      <c r="C5" s="26"/>
      <c r="D5" s="26"/>
      <c r="E5" s="26"/>
      <c r="F5" s="26"/>
      <c r="G5" s="26"/>
      <c r="H5" s="27"/>
      <c r="I5" s="26"/>
      <c r="J5" s="26"/>
      <c r="K5" s="26" t="s">
        <v>91</v>
      </c>
      <c r="S5" s="88">
        <v>0.01</v>
      </c>
      <c r="T5" s="89"/>
    </row>
    <row r="7" spans="1:20" ht="33" customHeight="1" x14ac:dyDescent="0.3">
      <c r="C7" s="90" t="s">
        <v>65</v>
      </c>
      <c r="D7" s="90"/>
      <c r="E7" s="90"/>
      <c r="F7" s="85" t="s">
        <v>92</v>
      </c>
      <c r="G7" s="86"/>
      <c r="H7" s="86"/>
      <c r="I7" s="86"/>
      <c r="K7" s="14" t="s">
        <v>18</v>
      </c>
      <c r="L7" s="14" t="s">
        <v>19</v>
      </c>
      <c r="M7" s="14" t="s">
        <v>20</v>
      </c>
      <c r="N7" s="14" t="s">
        <v>21</v>
      </c>
    </row>
    <row r="8" spans="1:20" ht="60" x14ac:dyDescent="0.25">
      <c r="B8" s="2" t="s">
        <v>0</v>
      </c>
      <c r="C8" s="10" t="s">
        <v>12</v>
      </c>
      <c r="D8" s="10" t="s">
        <v>13</v>
      </c>
      <c r="E8" s="10" t="s">
        <v>14</v>
      </c>
      <c r="F8" s="3" t="s">
        <v>36</v>
      </c>
      <c r="G8" s="3" t="s">
        <v>34</v>
      </c>
      <c r="H8" s="5" t="s">
        <v>33</v>
      </c>
      <c r="I8" s="5" t="s">
        <v>53</v>
      </c>
      <c r="K8" s="9" t="s">
        <v>54</v>
      </c>
      <c r="L8" s="9" t="s">
        <v>55</v>
      </c>
      <c r="M8" s="9" t="s">
        <v>56</v>
      </c>
      <c r="N8" s="9" t="s">
        <v>57</v>
      </c>
    </row>
    <row r="9" spans="1:20" x14ac:dyDescent="0.25">
      <c r="B9" s="11" t="s">
        <v>4</v>
      </c>
      <c r="C9" s="12">
        <v>4</v>
      </c>
      <c r="D9" s="12">
        <v>5</v>
      </c>
      <c r="E9" s="12">
        <v>12</v>
      </c>
      <c r="F9" s="42">
        <f>(C9+D9+E9)/6</f>
        <v>3.5</v>
      </c>
      <c r="G9" s="43">
        <f>((E9-C9)/6)^2</f>
        <v>1.7777777777777777</v>
      </c>
      <c r="H9" s="43">
        <f>F9-G9</f>
        <v>1.7222222222222223</v>
      </c>
      <c r="I9" s="42">
        <v>1</v>
      </c>
      <c r="J9" s="1"/>
      <c r="K9" s="44">
        <v>1</v>
      </c>
      <c r="L9" s="44">
        <v>1</v>
      </c>
      <c r="M9" s="44">
        <v>1</v>
      </c>
      <c r="N9" s="44">
        <v>1</v>
      </c>
    </row>
    <row r="10" spans="1:20" x14ac:dyDescent="0.25">
      <c r="B10" s="11" t="s">
        <v>2</v>
      </c>
      <c r="C10" s="12">
        <v>1</v>
      </c>
      <c r="D10" s="12">
        <v>1.5</v>
      </c>
      <c r="E10" s="12">
        <v>5</v>
      </c>
      <c r="F10" s="42">
        <f t="shared" ref="F10:F18" si="0">(C10+D10+E10)/6</f>
        <v>1.25</v>
      </c>
      <c r="G10" s="43">
        <f t="shared" ref="G10:G18" si="1">((E10-C10)/6)^2</f>
        <v>0.44444444444444442</v>
      </c>
      <c r="H10" s="43">
        <f t="shared" ref="H10:H18" si="2">F10-G10</f>
        <v>0.80555555555555558</v>
      </c>
      <c r="I10" s="42">
        <v>1</v>
      </c>
      <c r="J10" s="1"/>
      <c r="K10" s="44">
        <v>1</v>
      </c>
      <c r="L10" s="44">
        <v>1</v>
      </c>
      <c r="M10" s="44">
        <v>1</v>
      </c>
      <c r="N10" s="44">
        <v>1</v>
      </c>
    </row>
    <row r="11" spans="1:20" x14ac:dyDescent="0.25">
      <c r="B11" s="11" t="s">
        <v>3</v>
      </c>
      <c r="C11" s="12">
        <v>2</v>
      </c>
      <c r="D11" s="12">
        <v>3</v>
      </c>
      <c r="E11" s="12">
        <v>4</v>
      </c>
      <c r="F11" s="42">
        <f t="shared" si="0"/>
        <v>1.5</v>
      </c>
      <c r="G11" s="43">
        <f t="shared" si="1"/>
        <v>0.1111111111111111</v>
      </c>
      <c r="H11" s="43">
        <f t="shared" si="2"/>
        <v>1.3888888888888888</v>
      </c>
      <c r="I11" s="42">
        <v>1</v>
      </c>
      <c r="J11" s="1"/>
      <c r="K11" s="44">
        <v>1</v>
      </c>
      <c r="L11" s="44">
        <v>1</v>
      </c>
      <c r="M11" s="44">
        <v>1</v>
      </c>
      <c r="N11" s="44">
        <v>1</v>
      </c>
    </row>
    <row r="12" spans="1:20" x14ac:dyDescent="0.25">
      <c r="B12" s="11" t="s">
        <v>6</v>
      </c>
      <c r="C12" s="12">
        <v>3</v>
      </c>
      <c r="D12" s="12">
        <v>4</v>
      </c>
      <c r="E12" s="12">
        <v>11</v>
      </c>
      <c r="F12" s="42">
        <f t="shared" si="0"/>
        <v>3</v>
      </c>
      <c r="G12" s="43">
        <f t="shared" si="1"/>
        <v>1.7777777777777777</v>
      </c>
      <c r="H12" s="43">
        <f t="shared" si="2"/>
        <v>1.2222222222222223</v>
      </c>
      <c r="I12" s="42"/>
      <c r="J12" s="1"/>
      <c r="K12" s="44">
        <v>1</v>
      </c>
      <c r="L12" s="44"/>
      <c r="M12" s="44">
        <v>1</v>
      </c>
      <c r="N12" s="44"/>
    </row>
    <row r="13" spans="1:20" x14ac:dyDescent="0.25">
      <c r="B13" s="11" t="s">
        <v>5</v>
      </c>
      <c r="C13" s="12">
        <v>2</v>
      </c>
      <c r="D13" s="12">
        <v>3</v>
      </c>
      <c r="E13" s="12">
        <v>4</v>
      </c>
      <c r="F13" s="42">
        <f t="shared" si="0"/>
        <v>1.5</v>
      </c>
      <c r="G13" s="43">
        <f t="shared" si="1"/>
        <v>0.1111111111111111</v>
      </c>
      <c r="H13" s="43">
        <f t="shared" si="2"/>
        <v>1.3888888888888888</v>
      </c>
      <c r="I13" s="42">
        <v>1</v>
      </c>
      <c r="J13" s="1"/>
      <c r="K13" s="44">
        <v>1</v>
      </c>
      <c r="L13" s="44">
        <v>1</v>
      </c>
      <c r="M13" s="44">
        <v>1</v>
      </c>
      <c r="N13" s="44">
        <v>1</v>
      </c>
    </row>
    <row r="14" spans="1:20" x14ac:dyDescent="0.25">
      <c r="B14" s="11" t="s">
        <v>7</v>
      </c>
      <c r="C14" s="12">
        <v>1.5</v>
      </c>
      <c r="D14" s="12">
        <v>2</v>
      </c>
      <c r="E14" s="12">
        <v>2.5</v>
      </c>
      <c r="F14" s="42">
        <f t="shared" si="0"/>
        <v>1</v>
      </c>
      <c r="G14" s="43">
        <f t="shared" si="1"/>
        <v>2.7777777777777776E-2</v>
      </c>
      <c r="H14" s="43">
        <f t="shared" si="2"/>
        <v>0.97222222222222221</v>
      </c>
      <c r="I14" s="42">
        <v>1</v>
      </c>
      <c r="J14" s="1"/>
      <c r="K14" s="44">
        <v>1</v>
      </c>
      <c r="L14" s="44">
        <v>1</v>
      </c>
      <c r="M14" s="44">
        <v>1</v>
      </c>
      <c r="N14" s="44">
        <v>1</v>
      </c>
    </row>
    <row r="15" spans="1:20" x14ac:dyDescent="0.25">
      <c r="B15" s="11" t="s">
        <v>8</v>
      </c>
      <c r="C15" s="12">
        <v>1.5</v>
      </c>
      <c r="D15" s="12">
        <v>3</v>
      </c>
      <c r="E15" s="12">
        <v>4.5</v>
      </c>
      <c r="F15" s="42">
        <f t="shared" si="0"/>
        <v>1.5</v>
      </c>
      <c r="G15" s="43">
        <f t="shared" si="1"/>
        <v>0.25</v>
      </c>
      <c r="H15" s="43">
        <f t="shared" si="2"/>
        <v>1.25</v>
      </c>
      <c r="I15" s="42">
        <v>1</v>
      </c>
      <c r="J15" s="1"/>
      <c r="K15" s="44">
        <v>1</v>
      </c>
      <c r="L15" s="44">
        <v>1</v>
      </c>
      <c r="M15" s="44">
        <v>1</v>
      </c>
      <c r="N15" s="44">
        <v>1</v>
      </c>
    </row>
    <row r="16" spans="1:20" x14ac:dyDescent="0.25">
      <c r="B16" s="11" t="s">
        <v>9</v>
      </c>
      <c r="C16" s="12">
        <v>2.5</v>
      </c>
      <c r="D16" s="12">
        <v>3.5</v>
      </c>
      <c r="E16" s="12">
        <v>7.5</v>
      </c>
      <c r="F16" s="42">
        <f t="shared" si="0"/>
        <v>2.25</v>
      </c>
      <c r="G16" s="43">
        <f t="shared" si="1"/>
        <v>0.69444444444444453</v>
      </c>
      <c r="H16" s="43">
        <f t="shared" si="2"/>
        <v>1.5555555555555554</v>
      </c>
      <c r="I16" s="42">
        <v>1</v>
      </c>
      <c r="J16" s="1"/>
      <c r="K16" s="44">
        <v>1</v>
      </c>
      <c r="L16" s="44">
        <v>1</v>
      </c>
      <c r="M16" s="44">
        <v>1</v>
      </c>
      <c r="N16" s="44">
        <v>1</v>
      </c>
    </row>
    <row r="17" spans="2:24" x14ac:dyDescent="0.25">
      <c r="B17" s="11" t="s">
        <v>10</v>
      </c>
      <c r="C17" s="12">
        <v>1.5</v>
      </c>
      <c r="D17" s="12">
        <v>2</v>
      </c>
      <c r="E17" s="12">
        <v>2.5</v>
      </c>
      <c r="F17" s="42">
        <f t="shared" si="0"/>
        <v>1</v>
      </c>
      <c r="G17" s="43">
        <f t="shared" si="1"/>
        <v>2.7777777777777776E-2</v>
      </c>
      <c r="H17" s="43">
        <f t="shared" si="2"/>
        <v>0.97222222222222221</v>
      </c>
      <c r="I17" s="42">
        <v>1</v>
      </c>
      <c r="J17" s="1"/>
      <c r="K17" s="44">
        <v>1</v>
      </c>
      <c r="L17" s="44">
        <v>1</v>
      </c>
      <c r="M17" s="44">
        <v>1</v>
      </c>
      <c r="N17" s="44">
        <v>1</v>
      </c>
    </row>
    <row r="18" spans="2:24" x14ac:dyDescent="0.25">
      <c r="B18" s="11" t="s">
        <v>11</v>
      </c>
      <c r="C18" s="12">
        <v>1</v>
      </c>
      <c r="D18" s="12">
        <v>2</v>
      </c>
      <c r="E18" s="12">
        <v>3</v>
      </c>
      <c r="F18" s="42">
        <f t="shared" si="0"/>
        <v>1</v>
      </c>
      <c r="G18" s="43">
        <f t="shared" si="1"/>
        <v>0.1111111111111111</v>
      </c>
      <c r="H18" s="43">
        <f t="shared" si="2"/>
        <v>0.88888888888888884</v>
      </c>
      <c r="I18" s="42"/>
      <c r="J18" s="1"/>
      <c r="K18" s="44"/>
      <c r="L18" s="44"/>
      <c r="M18" s="44">
        <v>1</v>
      </c>
      <c r="N18" s="44"/>
      <c r="O18" s="26"/>
      <c r="P18" s="26"/>
      <c r="Q18" s="26"/>
      <c r="R18" s="26"/>
    </row>
    <row r="19" spans="2:24" ht="25.5" customHeight="1" thickBot="1" x14ac:dyDescent="0.3">
      <c r="B19" s="31"/>
      <c r="C19" s="31"/>
      <c r="D19" s="31"/>
      <c r="E19" s="31"/>
      <c r="F19" s="1">
        <f t="shared" ref="F19:I19" si="3">SUM(F9:F18)</f>
        <v>17.5</v>
      </c>
      <c r="G19" s="6">
        <f t="shared" si="3"/>
        <v>5.3333333333333321</v>
      </c>
      <c r="H19" s="6">
        <f t="shared" si="3"/>
        <v>12.166666666666666</v>
      </c>
      <c r="I19" s="1">
        <f t="shared" si="3"/>
        <v>8</v>
      </c>
      <c r="J19" s="1"/>
      <c r="K19" s="8"/>
      <c r="L19" s="8"/>
      <c r="M19" s="8"/>
      <c r="N19" s="8"/>
      <c r="O19" s="26"/>
      <c r="P19" s="26"/>
      <c r="Q19" s="26"/>
      <c r="R19" s="26"/>
    </row>
    <row r="20" spans="2:24" x14ac:dyDescent="0.25">
      <c r="B20" s="32"/>
      <c r="C20" s="33"/>
      <c r="D20" s="33"/>
      <c r="E20" s="34"/>
      <c r="I20" s="26"/>
      <c r="J20" s="29" t="s">
        <v>17</v>
      </c>
      <c r="K20" s="45">
        <v>17.5</v>
      </c>
      <c r="L20" s="45"/>
      <c r="M20" s="45"/>
      <c r="N20" s="45"/>
      <c r="O20" s="30" t="s">
        <v>22</v>
      </c>
      <c r="P20" s="26"/>
      <c r="Q20" s="81" t="s">
        <v>35</v>
      </c>
      <c r="R20" s="82"/>
      <c r="S20" s="82"/>
      <c r="T20" s="82"/>
      <c r="U20" s="82"/>
      <c r="V20" s="87"/>
    </row>
    <row r="21" spans="2:24" x14ac:dyDescent="0.25">
      <c r="B21" s="35"/>
      <c r="C21" s="36" t="s">
        <v>25</v>
      </c>
      <c r="D21" s="37">
        <v>20</v>
      </c>
      <c r="E21" s="38" t="s">
        <v>22</v>
      </c>
      <c r="I21" s="26"/>
      <c r="J21" s="29" t="s">
        <v>15</v>
      </c>
      <c r="K21" s="46">
        <v>5.33</v>
      </c>
      <c r="L21" s="46"/>
      <c r="M21" s="46"/>
      <c r="N21" s="46"/>
      <c r="O21" s="30" t="s">
        <v>23</v>
      </c>
      <c r="P21" s="26"/>
      <c r="Q21" s="81" t="s">
        <v>37</v>
      </c>
      <c r="R21" s="82"/>
      <c r="S21" s="82"/>
      <c r="T21" s="82"/>
      <c r="U21" s="82"/>
      <c r="V21" s="87"/>
    </row>
    <row r="22" spans="2:24" ht="15.75" thickBot="1" x14ac:dyDescent="0.3">
      <c r="B22" s="39"/>
      <c r="C22" s="40"/>
      <c r="D22" s="40"/>
      <c r="E22" s="41"/>
      <c r="I22" s="26"/>
      <c r="J22" s="29" t="s">
        <v>16</v>
      </c>
      <c r="K22" s="47">
        <v>17.5</v>
      </c>
      <c r="L22" s="47"/>
      <c r="M22" s="47"/>
      <c r="N22" s="47"/>
      <c r="O22" s="30" t="s">
        <v>22</v>
      </c>
      <c r="P22" s="26"/>
      <c r="Q22" s="81" t="s">
        <v>38</v>
      </c>
      <c r="R22" s="82"/>
      <c r="S22" s="82"/>
      <c r="T22" s="82"/>
      <c r="U22" s="82"/>
      <c r="V22" s="87"/>
    </row>
    <row r="23" spans="2:24" x14ac:dyDescent="0.25">
      <c r="B23" s="26"/>
      <c r="C23" s="26"/>
      <c r="D23" s="26"/>
      <c r="E23" s="26"/>
      <c r="I23" s="26"/>
      <c r="J23" s="26"/>
      <c r="O23" s="26"/>
      <c r="P23" s="26"/>
      <c r="Q23" s="26"/>
      <c r="R23" s="26"/>
    </row>
    <row r="24" spans="2:24" x14ac:dyDescent="0.25">
      <c r="B24" s="26"/>
      <c r="C24" s="26"/>
      <c r="D24" s="26"/>
      <c r="E24" s="26"/>
      <c r="I24" s="26"/>
      <c r="J24" s="29" t="s">
        <v>24</v>
      </c>
      <c r="K24" s="45">
        <v>2.5</v>
      </c>
      <c r="L24" s="45"/>
      <c r="M24" s="45"/>
      <c r="N24" s="45"/>
      <c r="O24" s="26"/>
      <c r="P24" s="26"/>
      <c r="Q24" s="26"/>
      <c r="R24" s="26"/>
    </row>
    <row r="25" spans="2:24" x14ac:dyDescent="0.25">
      <c r="B25" s="26"/>
      <c r="C25" s="26"/>
      <c r="D25" s="26"/>
      <c r="E25" s="26"/>
      <c r="I25" s="26"/>
      <c r="J25" s="26"/>
      <c r="O25" s="26"/>
      <c r="P25" s="26"/>
      <c r="Q25" s="26"/>
      <c r="R25" s="26"/>
    </row>
    <row r="26" spans="2:24" ht="15" customHeight="1" x14ac:dyDescent="0.25">
      <c r="I26" s="26"/>
      <c r="J26" s="29" t="s">
        <v>26</v>
      </c>
      <c r="K26" s="48">
        <v>0.01</v>
      </c>
      <c r="L26" s="48"/>
      <c r="M26" s="48"/>
      <c r="N26" s="48"/>
      <c r="O26" s="26"/>
      <c r="P26" s="83" t="s">
        <v>32</v>
      </c>
      <c r="Q26" s="84"/>
      <c r="R26" s="84"/>
      <c r="S26" s="84"/>
      <c r="T26" s="84"/>
      <c r="U26" s="84"/>
      <c r="V26" s="84"/>
      <c r="W26" s="84"/>
      <c r="X26" s="84"/>
    </row>
    <row r="27" spans="2:24" x14ac:dyDescent="0.25">
      <c r="I27" s="26"/>
      <c r="J27" s="26"/>
      <c r="O27" s="26"/>
      <c r="P27" s="26"/>
      <c r="Q27" s="26"/>
      <c r="R27" s="26"/>
    </row>
    <row r="28" spans="2:24" x14ac:dyDescent="0.25">
      <c r="I28" s="26"/>
      <c r="J28" s="29" t="s">
        <v>27</v>
      </c>
      <c r="K28" s="49">
        <v>0.01</v>
      </c>
      <c r="O28" s="26"/>
      <c r="P28" s="26"/>
      <c r="Q28" s="26"/>
      <c r="R28" s="26"/>
    </row>
    <row r="29" spans="2:24" x14ac:dyDescent="0.25">
      <c r="I29" s="26"/>
      <c r="J29" s="26"/>
      <c r="M29" s="26"/>
      <c r="N29" s="26"/>
      <c r="O29" s="26"/>
      <c r="P29" s="26"/>
      <c r="Q29" s="26"/>
      <c r="R29" s="26"/>
    </row>
    <row r="30" spans="2:24" ht="15" customHeight="1" x14ac:dyDescent="0.25">
      <c r="I30" s="26"/>
      <c r="J30" s="29" t="s">
        <v>86</v>
      </c>
      <c r="K30" s="49">
        <v>0.01</v>
      </c>
      <c r="M30" s="81" t="s">
        <v>41</v>
      </c>
      <c r="N30" s="82"/>
      <c r="O30" s="82"/>
      <c r="P30" s="82"/>
      <c r="Q30" s="82"/>
      <c r="R30" s="82"/>
      <c r="S30" s="82"/>
      <c r="T30" s="82"/>
      <c r="U30" s="82"/>
      <c r="V30" s="82"/>
      <c r="W30" s="82"/>
    </row>
    <row r="31" spans="2:24" ht="15" customHeight="1" x14ac:dyDescent="0.25">
      <c r="I31" s="26"/>
      <c r="J31" s="26"/>
      <c r="M31" s="81" t="s">
        <v>87</v>
      </c>
      <c r="N31" s="82"/>
      <c r="O31" s="82"/>
      <c r="P31" s="82"/>
      <c r="Q31" s="82"/>
      <c r="R31" s="82"/>
      <c r="S31" s="82"/>
      <c r="T31" s="82"/>
      <c r="U31" s="82"/>
      <c r="V31" s="82"/>
      <c r="W31" s="82"/>
    </row>
    <row r="32" spans="2:24" x14ac:dyDescent="0.25">
      <c r="M32" s="26"/>
      <c r="N32" s="26"/>
      <c r="O32" s="26"/>
      <c r="P32" s="26"/>
      <c r="Q32" s="26"/>
      <c r="R32" s="26"/>
    </row>
    <row r="33" spans="15:18" x14ac:dyDescent="0.25">
      <c r="O33" s="26"/>
      <c r="P33" s="26"/>
      <c r="Q33" s="26"/>
      <c r="R33" s="26"/>
    </row>
  </sheetData>
  <mergeCells count="10">
    <mergeCell ref="S3:T3"/>
    <mergeCell ref="S5:T5"/>
    <mergeCell ref="C7:E7"/>
    <mergeCell ref="Q20:V20"/>
    <mergeCell ref="M30:W30"/>
    <mergeCell ref="M31:W31"/>
    <mergeCell ref="P26:X26"/>
    <mergeCell ref="F7:I7"/>
    <mergeCell ref="Q21:V21"/>
    <mergeCell ref="Q22:V22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0C028BB5F39A41A88F4DB48CEE266F" ma:contentTypeVersion="5" ma:contentTypeDescription="Create a new document." ma:contentTypeScope="" ma:versionID="597abe77f79a9e07b19ef8c820e404c0">
  <xsd:schema xmlns:xsd="http://www.w3.org/2001/XMLSchema" xmlns:xs="http://www.w3.org/2001/XMLSchema" xmlns:p="http://schemas.microsoft.com/office/2006/metadata/properties" xmlns:ns3="b3c7e446-f8a0-42e4-bfbb-34eb8102f125" xmlns:ns4="c76e62e1-a577-4b16-ae66-721bdcb53576" targetNamespace="http://schemas.microsoft.com/office/2006/metadata/properties" ma:root="true" ma:fieldsID="a99b9e3834a37215fd53987b83e2bd65" ns3:_="" ns4:_="">
    <xsd:import namespace="b3c7e446-f8a0-42e4-bfbb-34eb8102f125"/>
    <xsd:import namespace="c76e62e1-a577-4b16-ae66-721bdcb5357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c7e446-f8a0-42e4-bfbb-34eb8102f12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6e62e1-a577-4b16-ae66-721bdcb535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6B6E1BB-ADEA-4FB1-BE7A-9066F42056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c7e446-f8a0-42e4-bfbb-34eb8102f125"/>
    <ds:schemaRef ds:uri="c76e62e1-a577-4b16-ae66-721bdcb535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AE98AA3-9053-442E-A5D0-1D8939A04F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5F3F07-3913-43E1-89B3-E26FDF045ED8}">
  <ds:schemaRefs>
    <ds:schemaRef ds:uri="b3c7e446-f8a0-42e4-bfbb-34eb8102f125"/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elements/1.1/"/>
    <ds:schemaRef ds:uri="c76e62e1-a577-4b16-ae66-721bdcb53576"/>
    <ds:schemaRef ds:uri="http://schemas.microsoft.com/office/2006/metadata/propertie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Activity List</vt:lpstr>
      <vt:lpstr>Project Flow</vt:lpstr>
      <vt:lpstr>Project Risk</vt:lpstr>
    </vt:vector>
  </TitlesOfParts>
  <Company>National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Pettit</dc:creator>
  <cp:lastModifiedBy>user</cp:lastModifiedBy>
  <dcterms:created xsi:type="dcterms:W3CDTF">2017-05-25T18:53:49Z</dcterms:created>
  <dcterms:modified xsi:type="dcterms:W3CDTF">2019-12-06T21:29:04Z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0x010100020C028BB5F39A41A88F4DB48CEE266F</vt:lpwstr>
  </property>
</Properties>
</file>